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Самараинвестнефть\280526 ДН 1\"/>
    </mc:Choice>
  </mc:AlternateContent>
  <xr:revisionPtr revIDLastSave="0" documentId="13_ncr:1_{780EA1E3-149B-4D03-9797-03E50C06E14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.1Б" sheetId="2" r:id="rId1"/>
    <sheet name="3.1.2Б" sheetId="6" r:id="rId2"/>
    <sheet name="3.2Б" sheetId="5" r:id="rId3"/>
  </sheets>
  <externalReferences>
    <externalReference r:id="rId4"/>
  </externalReferences>
  <definedNames>
    <definedName name="_xlnm.Print_Titles" localSheetId="2">'3.2Б'!$1:$5</definedName>
    <definedName name="_xlnm.Print_Area" localSheetId="0">'3.1.1Б'!$A$1:$I$18</definedName>
    <definedName name="Сечение">[1]Классификатор!$I$3:$I$12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6" l="1"/>
  <c r="F8" i="6"/>
  <c r="K8" i="6" s="1"/>
  <c r="H12" i="2"/>
  <c r="H11" i="2"/>
  <c r="H10" i="2"/>
  <c r="H9" i="2"/>
  <c r="H8" i="2"/>
  <c r="H7" i="2"/>
  <c r="H13" i="2" s="1"/>
  <c r="F13" i="2" l="1"/>
  <c r="J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leskov</author>
  </authors>
  <commentList>
    <comment ref="H13" authorId="0" shapeId="0" xr:uid="{00000000-0006-0000-0000-000001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Рольнов Александр Владимирович</author>
    <author>Дмитриев Дмитрий Вячеславович</author>
  </authors>
  <commentList>
    <comment ref="F6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Стоимость нового кабеля столбец 6 Таблица 3.1.2Б доложна равняться стоимости б/у КПП ИТОГО столбец 8 Таблица 3.1.1Б</t>
        </r>
      </text>
    </comment>
    <comment ref="J8" authorId="1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общее количество должно соответствовать сумме столбцов 4 и 7 таблицы 3.1.2Б</t>
        </r>
      </text>
    </comment>
  </commentList>
</comments>
</file>

<file path=xl/sharedStrings.xml><?xml version="1.0" encoding="utf-8"?>
<sst xmlns="http://schemas.openxmlformats.org/spreadsheetml/2006/main" count="141" uniqueCount="81">
  <si>
    <t>3х16</t>
  </si>
  <si>
    <t>3х10</t>
  </si>
  <si>
    <t>Марка кабеля</t>
  </si>
  <si>
    <t>Сечение</t>
  </si>
  <si>
    <t>Материал ТПЖ</t>
  </si>
  <si>
    <t>Медь</t>
  </si>
  <si>
    <t xml:space="preserve">Марка </t>
  </si>
  <si>
    <t>Uн; кВ</t>
  </si>
  <si>
    <t>Исполнение</t>
  </si>
  <si>
    <t>Число  и номинальное сечение ТПЖ; мм2</t>
  </si>
  <si>
    <t>Х</t>
  </si>
  <si>
    <t>подпись, печать</t>
  </si>
  <si>
    <t>Компания</t>
  </si>
  <si>
    <t>Нормативный документ</t>
  </si>
  <si>
    <t>ТЗ</t>
  </si>
  <si>
    <t>ГОСТ, ТУ (указать)</t>
  </si>
  <si>
    <t>указать</t>
  </si>
  <si>
    <t>ТПЖ</t>
  </si>
  <si>
    <t>Изоляция 2 слой</t>
  </si>
  <si>
    <t>Оболочка</t>
  </si>
  <si>
    <t>Бандаж</t>
  </si>
  <si>
    <t>Броня</t>
  </si>
  <si>
    <t>Наличие сростков</t>
  </si>
  <si>
    <t>Подушка</t>
  </si>
  <si>
    <t>Тнагр.ТПЖ max; ⁰С</t>
  </si>
  <si>
    <t>Частота до; Гц</t>
  </si>
  <si>
    <t>Нет</t>
  </si>
  <si>
    <t>Плоское</t>
  </si>
  <si>
    <t>Конструкция</t>
  </si>
  <si>
    <t>Изоляция 1 слой к ТПЖ</t>
  </si>
  <si>
    <t>Общая из блок-сополимера пропилена с этиленом с заполнением межжильного пространства</t>
  </si>
  <si>
    <t>Лента нетканного полотна</t>
  </si>
  <si>
    <t>№ п/п</t>
  </si>
  <si>
    <t>Кабель 130⁰С 3х16</t>
  </si>
  <si>
    <t>90-130 полиэтилен</t>
  </si>
  <si>
    <t>ООО "ХХХХ" (Исполнитель)</t>
  </si>
  <si>
    <t>Примечания</t>
  </si>
  <si>
    <t>Соответствие ТЗ, Да/Нет</t>
  </si>
  <si>
    <t>ИТОГО:</t>
  </si>
  <si>
    <t>Указать</t>
  </si>
  <si>
    <t>Номера барабанов</t>
  </si>
  <si>
    <t xml:space="preserve">Указать </t>
  </si>
  <si>
    <t>Нормативный документ (ТУ, ГОСТ)</t>
  </si>
  <si>
    <t>Характеристики изделия</t>
  </si>
  <si>
    <t>Полное наименование изделия (кабеля нефтепогружного для УЭПН)</t>
  </si>
  <si>
    <t>Структурное подразделение Заказчика</t>
  </si>
  <si>
    <t>Местонахождение</t>
  </si>
  <si>
    <t>1.</t>
  </si>
  <si>
    <t>Должность ответсвенного лица</t>
  </si>
  <si>
    <t>(Фамилия И.О.)</t>
  </si>
  <si>
    <t>Должность ответственного лица</t>
  </si>
  <si>
    <t>Цена без НДС; руб/м</t>
  </si>
  <si>
    <t>Ориентировочная  длина; м</t>
  </si>
  <si>
    <t>Стоимость  без НДС; руб.</t>
  </si>
  <si>
    <t>3х13</t>
  </si>
  <si>
    <t>Лента из нержавеющей стали (Бк)</t>
  </si>
  <si>
    <r>
      <t xml:space="preserve">1. материал ТПЖ: медь;
2. термостойкость: не ниже 130 ⁰С;
3. номинальное напряжение 4 кВ;
4. число и номинальное сечение жил: 3х16 мм2;
5. двухслойная изоляция: 1сл. РМПЭВП, 2 сл. РМПЭВП/БСППЭ;
6. общая оболочка: БСППЭ; 
7. подушка: лента из нетканого полотна;
</t>
    </r>
    <r>
      <rPr>
        <b/>
        <sz val="10"/>
        <rFont val="Times New Roman"/>
        <family val="1"/>
        <charset val="204"/>
      </rPr>
      <t>8. Броня: лента из нержавеющей стали (Бк);</t>
    </r>
    <r>
      <rPr>
        <sz val="10"/>
        <rFont val="Times New Roman"/>
        <family val="1"/>
        <charset val="204"/>
      </rPr>
      <t xml:space="preserve">
9. Частота: 70 Гц;
10. Исполнение: плоское.</t>
    </r>
  </si>
  <si>
    <t>Приложение 3.1 Б</t>
  </si>
  <si>
    <t xml:space="preserve">Таблица 3.1.1 Б </t>
  </si>
  <si>
    <t>Таблица 3.1.2 Б</t>
  </si>
  <si>
    <t>Приложение 3.2 Б</t>
  </si>
  <si>
    <t>Таблица 3.2.1 Б</t>
  </si>
  <si>
    <t>Длина нового кабеля взамен б/у КПП; м</t>
  </si>
  <si>
    <t>Цена нового кабеля без НДС; руб/м</t>
  </si>
  <si>
    <t>Длина нового кабеля, приобретаемого за оборотные средства Заказчика; м</t>
  </si>
  <si>
    <t>Цена нового кабеля, приабретаемого за оборотные средства Заказчика, без НДС; руб/м</t>
  </si>
  <si>
    <t>Стоимость нового кабеля взамен б/у КПП без НДС; руб</t>
  </si>
  <si>
    <t>Стоимость нового кабеля, приобретаемого за оборотные средства Заказчика, без НДС; руб</t>
  </si>
  <si>
    <t>ИТОГО длина поставляемого нового кабеля; м</t>
  </si>
  <si>
    <t xml:space="preserve">ИТОГО стоимость поставляемого нового кабеля без НДС; руб. </t>
  </si>
  <si>
    <t>АО "Самараинвестнефть"</t>
  </si>
  <si>
    <t>230 освинцован.</t>
  </si>
  <si>
    <r>
      <t>Покупка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"ХХХХХХХХ"</t>
    </r>
    <r>
      <rPr>
        <b/>
        <sz val="12"/>
        <color theme="1"/>
        <rFont val="Times New Roman"/>
        <family val="1"/>
        <charset val="204"/>
      </rPr>
      <t xml:space="preserve"> кабельно-проводниковой продукции б/у, находящейся в собственности Заказчика АО "Самараинвестнефть"</t>
    </r>
  </si>
  <si>
    <r>
      <t xml:space="preserve">Сравнение конструктивных особенностей кабеля  для установок погружных электронасосов,  производителя </t>
    </r>
    <r>
      <rPr>
        <b/>
        <sz val="10"/>
        <color rgb="FFFF0000"/>
        <rFont val="Times New Roman"/>
        <family val="1"/>
        <charset val="204"/>
      </rPr>
      <t xml:space="preserve">ООО "ХХХХХХХХХХХ", </t>
    </r>
    <r>
      <rPr>
        <b/>
        <sz val="10"/>
        <color theme="1"/>
        <rFont val="Times New Roman"/>
        <family val="1"/>
        <charset val="204"/>
      </rPr>
      <t>с требованиями Технического задания АО "Самараинвестнефть"</t>
    </r>
  </si>
  <si>
    <t>АО "Самараинвестнефть" (Заказчик)</t>
  </si>
  <si>
    <t>Радиационно-модифицированного полиэтилена высокой плотности</t>
  </si>
  <si>
    <r>
      <t>Радиационно-модифицированного полиэтилена высокой плотности</t>
    </r>
    <r>
      <rPr>
        <sz val="10"/>
        <rFont val="Times New Roman"/>
        <family val="1"/>
        <charset val="204"/>
      </rPr>
      <t>/блоксополимер пропилена с этиленом</t>
    </r>
  </si>
  <si>
    <t>3х21</t>
  </si>
  <si>
    <r>
      <t>Поставка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"ХХХХХХХ"</t>
    </r>
    <r>
      <rPr>
        <b/>
        <sz val="12"/>
        <color theme="1"/>
        <rFont val="Times New Roman"/>
        <family val="1"/>
        <charset val="204"/>
      </rPr>
      <t xml:space="preserve">  нового кабеля в количестве 6389 м для установок погружных электронасосов в адрес АО "Самараинвестнефть" взамен б/у кабельно-проводниковой продукции и частичного привлечения оборотные средства Заказчика</t>
    </r>
  </si>
  <si>
    <r>
      <t>Объемы и условия поставки Исполнителем нового кабеля для установок погружных электронасосов 
в адрес Заказчика АО "Самараинвестнефть" взамен б/у кабельно-проводниковой продукции в 2026 году</t>
    </r>
    <r>
      <rPr>
        <b/>
        <sz val="12"/>
        <color rgb="FFFF0000"/>
        <rFont val="Times New Roman"/>
        <family val="1"/>
        <charset val="204"/>
      </rPr>
      <t/>
    </r>
  </si>
  <si>
    <t>Филиал АО "Аспен" -  "АСПЕН-ПОВОЛЖЬЕ", Оренбургская область, г. Бугуруслан, Восточное шоссе, 12"а".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</si>
</sst>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_ ;[Red]\-#,##0.00\ "/>
    <numFmt numFmtId="167" formatCode="#,##0_ ;[Red]\-#,##0\ "/>
    <numFmt numFmtId="168" formatCode="#,##0.0_ ;[Red]\-#,##0.0\ "/>
  </numFmts>
  <fonts count="53" x14ac:knownFonts="1">
    <font>
      <sz val="11"/>
      <color theme="1"/>
      <name val="Calibri"/>
      <family val="2"/>
      <scheme val="minor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b/>
      <sz val="13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0" fontId="6" fillId="0" borderId="0">
      <alignment horizontal="left"/>
    </xf>
    <xf numFmtId="0" fontId="4" fillId="0" borderId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3" applyNumberFormat="0" applyAlignment="0" applyProtection="0"/>
    <xf numFmtId="0" fontId="10" fillId="20" borderId="4" applyNumberFormat="0" applyAlignment="0" applyProtection="0"/>
    <xf numFmtId="0" fontId="11" fillId="20" borderId="3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10" applyNumberFormat="0" applyFont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3" fillId="4" borderId="0" applyNumberFormat="0" applyBorder="0" applyAlignment="0" applyProtection="0"/>
  </cellStyleXfs>
  <cellXfs count="150">
    <xf numFmtId="0" fontId="0" fillId="0" borderId="0" xfId="0"/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166" fontId="26" fillId="0" borderId="0" xfId="0" applyNumberFormat="1" applyFont="1" applyAlignment="1">
      <alignment horizontal="center" vertical="center" wrapText="1"/>
    </xf>
    <xf numFmtId="168" fontId="26" fillId="0" borderId="0" xfId="0" applyNumberFormat="1" applyFont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Fill="1" applyAlignment="1">
      <alignment horizontal="center" vertical="center" wrapText="1"/>
    </xf>
    <xf numFmtId="167" fontId="27" fillId="0" borderId="0" xfId="0" applyNumberFormat="1" applyFont="1" applyFill="1" applyAlignment="1">
      <alignment horizontal="center" vertical="center" wrapText="1"/>
    </xf>
    <xf numFmtId="167" fontId="27" fillId="0" borderId="0" xfId="0" applyNumberFormat="1" applyFont="1" applyFill="1" applyAlignment="1">
      <alignment horizontal="right" vertical="center" wrapText="1"/>
    </xf>
    <xf numFmtId="166" fontId="27" fillId="0" borderId="0" xfId="0" applyNumberFormat="1" applyFont="1" applyAlignment="1">
      <alignment wrapText="1"/>
    </xf>
    <xf numFmtId="167" fontId="29" fillId="0" borderId="13" xfId="0" applyNumberFormat="1" applyFont="1" applyFill="1" applyBorder="1" applyAlignment="1">
      <alignment horizontal="center" vertical="center" wrapText="1"/>
    </xf>
    <xf numFmtId="167" fontId="29" fillId="0" borderId="12" xfId="0" applyNumberFormat="1" applyFont="1" applyFill="1" applyBorder="1" applyAlignment="1">
      <alignment horizontal="center" vertical="center" wrapText="1"/>
    </xf>
    <xf numFmtId="167" fontId="29" fillId="0" borderId="14" xfId="0" applyNumberFormat="1" applyFont="1" applyFill="1" applyBorder="1" applyAlignment="1">
      <alignment horizontal="center" vertical="center" wrapText="1"/>
    </xf>
    <xf numFmtId="167" fontId="26" fillId="0" borderId="34" xfId="0" applyNumberFormat="1" applyFont="1" applyFill="1" applyBorder="1" applyAlignment="1">
      <alignment horizontal="center" vertical="center" wrapText="1"/>
    </xf>
    <xf numFmtId="167" fontId="26" fillId="0" borderId="27" xfId="0" applyNumberFormat="1" applyFont="1" applyFill="1" applyBorder="1" applyAlignment="1">
      <alignment horizontal="center" vertical="center" wrapText="1"/>
    </xf>
    <xf numFmtId="167" fontId="27" fillId="0" borderId="17" xfId="0" applyNumberFormat="1" applyFont="1" applyFill="1" applyBorder="1" applyAlignment="1">
      <alignment horizontal="center" vertical="center" wrapText="1"/>
    </xf>
    <xf numFmtId="167" fontId="27" fillId="0" borderId="15" xfId="0" applyNumberFormat="1" applyFont="1" applyFill="1" applyBorder="1" applyAlignment="1">
      <alignment horizontal="center" vertical="center" wrapText="1"/>
    </xf>
    <xf numFmtId="167" fontId="27" fillId="0" borderId="16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 wrapText="1"/>
    </xf>
    <xf numFmtId="167" fontId="33" fillId="0" borderId="0" xfId="0" applyNumberFormat="1" applyFont="1" applyFill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3" fontId="35" fillId="0" borderId="0" xfId="0" applyNumberFormat="1" applyFont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38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Border="1" applyAlignment="1">
      <alignment horizontal="left" vertical="center" wrapText="1"/>
    </xf>
    <xf numFmtId="0" fontId="33" fillId="0" borderId="0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horizontal="center" vertical="center" wrapText="1"/>
    </xf>
    <xf numFmtId="4" fontId="42" fillId="0" borderId="35" xfId="0" applyNumberFormat="1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vertical="center" wrapText="1"/>
    </xf>
    <xf numFmtId="166" fontId="27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167" fontId="29" fillId="0" borderId="35" xfId="0" applyNumberFormat="1" applyFont="1" applyFill="1" applyBorder="1" applyAlignment="1">
      <alignment horizontal="center" vertical="center" wrapText="1"/>
    </xf>
    <xf numFmtId="167" fontId="29" fillId="0" borderId="33" xfId="0" applyNumberFormat="1" applyFont="1" applyFill="1" applyBorder="1" applyAlignment="1">
      <alignment horizontal="center" vertical="center" wrapText="1"/>
    </xf>
    <xf numFmtId="167" fontId="29" fillId="0" borderId="43" xfId="0" applyNumberFormat="1" applyFont="1" applyFill="1" applyBorder="1" applyAlignment="1">
      <alignment horizontal="center" vertical="center" wrapText="1"/>
    </xf>
    <xf numFmtId="167" fontId="29" fillId="0" borderId="38" xfId="0" applyNumberFormat="1" applyFont="1" applyFill="1" applyBorder="1" applyAlignment="1">
      <alignment horizontal="center" vertical="center" wrapText="1"/>
    </xf>
    <xf numFmtId="167" fontId="29" fillId="0" borderId="44" xfId="0" applyNumberFormat="1" applyFont="1" applyFill="1" applyBorder="1" applyAlignment="1">
      <alignment horizontal="center" vertical="center" wrapText="1"/>
    </xf>
    <xf numFmtId="167" fontId="26" fillId="0" borderId="42" xfId="0" applyNumberFormat="1" applyFont="1" applyFill="1" applyBorder="1" applyAlignment="1">
      <alignment horizontal="center" vertical="center" wrapText="1"/>
    </xf>
    <xf numFmtId="167" fontId="26" fillId="0" borderId="28" xfId="0" applyNumberFormat="1" applyFont="1" applyFill="1" applyBorder="1" applyAlignment="1">
      <alignment horizontal="center" vertical="center" wrapText="1"/>
    </xf>
    <xf numFmtId="167" fontId="26" fillId="0" borderId="30" xfId="0" applyNumberFormat="1" applyFont="1" applyFill="1" applyBorder="1" applyAlignment="1">
      <alignment horizontal="center" vertical="center" wrapText="1"/>
    </xf>
    <xf numFmtId="167" fontId="26" fillId="0" borderId="31" xfId="0" applyNumberFormat="1" applyFont="1" applyFill="1" applyBorder="1" applyAlignment="1">
      <alignment horizontal="center" vertical="center" wrapText="1"/>
    </xf>
    <xf numFmtId="167" fontId="26" fillId="0" borderId="29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Alignment="1">
      <alignment wrapText="1"/>
    </xf>
    <xf numFmtId="166" fontId="25" fillId="0" borderId="0" xfId="0" applyNumberFormat="1" applyFont="1" applyAlignment="1">
      <alignment horizontal="center" wrapText="1"/>
    </xf>
    <xf numFmtId="166" fontId="25" fillId="0" borderId="33" xfId="0" applyNumberFormat="1" applyFont="1" applyBorder="1" applyAlignment="1">
      <alignment horizontal="center" wrapText="1"/>
    </xf>
    <xf numFmtId="167" fontId="44" fillId="24" borderId="31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41" fillId="0" borderId="39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4" fontId="47" fillId="0" borderId="33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horizontal="center" wrapText="1"/>
    </xf>
    <xf numFmtId="166" fontId="25" fillId="0" borderId="0" xfId="0" applyNumberFormat="1" applyFont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24" borderId="1" xfId="0" applyFont="1" applyFill="1" applyBorder="1" applyAlignment="1">
      <alignment vertical="center" wrapText="1"/>
    </xf>
    <xf numFmtId="4" fontId="40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 wrapText="1"/>
    </xf>
    <xf numFmtId="166" fontId="25" fillId="0" borderId="33" xfId="0" applyNumberFormat="1" applyFont="1" applyBorder="1" applyAlignment="1">
      <alignment wrapText="1"/>
    </xf>
    <xf numFmtId="166" fontId="27" fillId="0" borderId="0" xfId="0" applyNumberFormat="1" applyFont="1" applyAlignment="1">
      <alignment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29" xfId="0" applyFont="1" applyFill="1" applyBorder="1" applyAlignment="1">
      <alignment horizontal="center" vertical="center" wrapText="1"/>
    </xf>
    <xf numFmtId="0" fontId="41" fillId="24" borderId="47" xfId="0" applyFont="1" applyFill="1" applyBorder="1" applyAlignment="1">
      <alignment horizontal="center" vertical="center" wrapText="1"/>
    </xf>
    <xf numFmtId="0" fontId="41" fillId="24" borderId="28" xfId="0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 wrapText="1"/>
    </xf>
    <xf numFmtId="4" fontId="31" fillId="25" borderId="1" xfId="0" applyNumberFormat="1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4" fontId="31" fillId="26" borderId="1" xfId="0" applyNumberFormat="1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4" fontId="43" fillId="0" borderId="42" xfId="0" applyNumberFormat="1" applyFont="1" applyFill="1" applyBorder="1" applyAlignment="1">
      <alignment horizontal="center" vertical="center" wrapText="1"/>
    </xf>
    <xf numFmtId="166" fontId="43" fillId="0" borderId="42" xfId="0" applyNumberFormat="1" applyFont="1" applyFill="1" applyBorder="1" applyAlignment="1">
      <alignment horizontal="center" vertical="center" wrapText="1"/>
    </xf>
    <xf numFmtId="3" fontId="31" fillId="0" borderId="35" xfId="0" applyNumberFormat="1" applyFont="1" applyFill="1" applyBorder="1" applyAlignment="1">
      <alignment horizontal="center" vertical="center" wrapText="1"/>
    </xf>
    <xf numFmtId="3" fontId="31" fillId="0" borderId="26" xfId="0" applyNumberFormat="1" applyFont="1" applyFill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horizontal="center" vertical="center" wrapText="1"/>
    </xf>
    <xf numFmtId="3" fontId="31" fillId="0" borderId="49" xfId="0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 wrapText="1"/>
    </xf>
    <xf numFmtId="166" fontId="25" fillId="0" borderId="33" xfId="0" applyNumberFormat="1" applyFont="1" applyBorder="1" applyAlignment="1">
      <alignment horizontal="center" wrapText="1"/>
    </xf>
    <xf numFmtId="167" fontId="25" fillId="24" borderId="0" xfId="0" applyNumberFormat="1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left" vertical="center" wrapText="1"/>
    </xf>
    <xf numFmtId="0" fontId="43" fillId="0" borderId="39" xfId="0" applyFont="1" applyFill="1" applyBorder="1" applyAlignment="1">
      <alignment horizontal="right" vertical="center" wrapText="1"/>
    </xf>
    <xf numFmtId="0" fontId="43" fillId="0" borderId="28" xfId="0" applyFont="1" applyFill="1" applyBorder="1" applyAlignment="1">
      <alignment horizontal="right" vertical="center" wrapText="1"/>
    </xf>
    <xf numFmtId="0" fontId="43" fillId="0" borderId="41" xfId="0" applyFont="1" applyFill="1" applyBorder="1" applyAlignment="1">
      <alignment horizontal="right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167" fontId="25" fillId="0" borderId="33" xfId="0" applyNumberFormat="1" applyFont="1" applyFill="1" applyBorder="1" applyAlignment="1">
      <alignment horizontal="left" vertical="center" wrapText="1"/>
    </xf>
    <xf numFmtId="166" fontId="25" fillId="0" borderId="0" xfId="0" applyNumberFormat="1" applyFont="1" applyAlignment="1">
      <alignment horizontal="left" wrapText="1"/>
    </xf>
    <xf numFmtId="167" fontId="26" fillId="0" borderId="20" xfId="0" applyNumberFormat="1" applyFont="1" applyFill="1" applyBorder="1" applyAlignment="1">
      <alignment horizontal="center" vertical="center" wrapText="1"/>
    </xf>
    <xf numFmtId="167" fontId="26" fillId="0" borderId="19" xfId="0" applyNumberFormat="1" applyFont="1" applyFill="1" applyBorder="1" applyAlignment="1">
      <alignment horizontal="center" vertical="center" wrapText="1"/>
    </xf>
    <xf numFmtId="167" fontId="26" fillId="0" borderId="21" xfId="0" applyNumberFormat="1" applyFont="1" applyFill="1" applyBorder="1" applyAlignment="1">
      <alignment horizontal="center" vertical="center" wrapText="1"/>
    </xf>
    <xf numFmtId="167" fontId="26" fillId="0" borderId="45" xfId="0" applyNumberFormat="1" applyFont="1" applyFill="1" applyBorder="1" applyAlignment="1">
      <alignment horizontal="center" vertical="center" wrapText="1"/>
    </xf>
    <xf numFmtId="167" fontId="26" fillId="0" borderId="22" xfId="0" applyNumberFormat="1" applyFont="1" applyFill="1" applyBorder="1" applyAlignment="1">
      <alignment horizontal="center" vertical="center" wrapText="1"/>
    </xf>
    <xf numFmtId="167" fontId="26" fillId="0" borderId="40" xfId="0" applyNumberFormat="1" applyFont="1" applyFill="1" applyBorder="1" applyAlignment="1">
      <alignment horizontal="center" vertical="center" wrapText="1"/>
    </xf>
    <xf numFmtId="167" fontId="26" fillId="0" borderId="23" xfId="0" applyNumberFormat="1" applyFont="1" applyFill="1" applyBorder="1" applyAlignment="1">
      <alignment horizontal="center" vertical="center" wrapText="1"/>
    </xf>
    <xf numFmtId="167" fontId="26" fillId="0" borderId="46" xfId="0" applyNumberFormat="1" applyFont="1" applyFill="1" applyBorder="1" applyAlignment="1">
      <alignment horizontal="center" vertical="center" wrapText="1"/>
    </xf>
    <xf numFmtId="167" fontId="27" fillId="0" borderId="0" xfId="0" applyNumberFormat="1" applyFont="1" applyFill="1" applyBorder="1" applyAlignment="1">
      <alignment horizontal="left" vertical="center" wrapText="1"/>
    </xf>
    <xf numFmtId="167" fontId="27" fillId="0" borderId="25" xfId="0" applyNumberFormat="1" applyFont="1" applyFill="1" applyBorder="1" applyAlignment="1">
      <alignment horizontal="center" vertical="center" wrapText="1"/>
    </xf>
    <xf numFmtId="167" fontId="27" fillId="0" borderId="27" xfId="0" applyNumberFormat="1" applyFont="1" applyFill="1" applyBorder="1" applyAlignment="1">
      <alignment horizontal="center" vertical="center" wrapText="1"/>
    </xf>
    <xf numFmtId="167" fontId="27" fillId="0" borderId="36" xfId="0" applyNumberFormat="1" applyFont="1" applyFill="1" applyBorder="1" applyAlignment="1">
      <alignment horizontal="center" vertical="center" wrapText="1"/>
    </xf>
    <xf numFmtId="167" fontId="27" fillId="0" borderId="34" xfId="0" applyNumberFormat="1" applyFont="1" applyFill="1" applyBorder="1" applyAlignment="1">
      <alignment horizontal="center" vertical="center" wrapText="1"/>
    </xf>
    <xf numFmtId="167" fontId="27" fillId="0" borderId="18" xfId="0" applyNumberFormat="1" applyFont="1" applyFill="1" applyBorder="1" applyAlignment="1">
      <alignment horizontal="center" vertical="center" wrapText="1"/>
    </xf>
    <xf numFmtId="167" fontId="27" fillId="0" borderId="19" xfId="0" applyNumberFormat="1" applyFont="1" applyFill="1" applyBorder="1" applyAlignment="1">
      <alignment horizontal="center" vertical="center" wrapText="1"/>
    </xf>
    <xf numFmtId="167" fontId="27" fillId="0" borderId="47" xfId="0" applyNumberFormat="1" applyFont="1" applyFill="1" applyBorder="1" applyAlignment="1">
      <alignment horizontal="center" vertical="center" wrapText="1"/>
    </xf>
    <xf numFmtId="167" fontId="27" fillId="0" borderId="45" xfId="0" applyNumberFormat="1" applyFont="1" applyFill="1" applyBorder="1" applyAlignment="1">
      <alignment horizontal="center" vertical="center" wrapText="1"/>
    </xf>
    <xf numFmtId="167" fontId="27" fillId="0" borderId="32" xfId="0" applyNumberFormat="1" applyFont="1" applyFill="1" applyBorder="1" applyAlignment="1">
      <alignment horizontal="center" vertical="center" wrapText="1"/>
    </xf>
    <xf numFmtId="167" fontId="27" fillId="0" borderId="46" xfId="0" applyNumberFormat="1" applyFont="1" applyFill="1" applyBorder="1" applyAlignment="1">
      <alignment horizontal="center" vertical="center" wrapText="1"/>
    </xf>
    <xf numFmtId="167" fontId="27" fillId="0" borderId="39" xfId="0" applyNumberFormat="1" applyFont="1" applyFill="1" applyBorder="1" applyAlignment="1">
      <alignment horizontal="center" vertical="center" wrapText="1"/>
    </xf>
    <xf numFmtId="167" fontId="27" fillId="0" borderId="28" xfId="0" applyNumberFormat="1" applyFont="1" applyFill="1" applyBorder="1" applyAlignment="1">
      <alignment horizontal="center" vertical="center" wrapText="1"/>
    </xf>
    <xf numFmtId="167" fontId="27" fillId="0" borderId="41" xfId="0" applyNumberFormat="1" applyFont="1" applyFill="1" applyBorder="1" applyAlignment="1">
      <alignment horizontal="center" vertical="center" wrapText="1"/>
    </xf>
    <xf numFmtId="167" fontId="52" fillId="0" borderId="0" xfId="0" applyNumberFormat="1" applyFont="1" applyFill="1" applyAlignment="1">
      <alignment horizontal="right" vertical="center" wrapText="1"/>
    </xf>
    <xf numFmtId="0" fontId="52" fillId="0" borderId="0" xfId="0" applyFont="1" applyFill="1" applyAlignment="1">
      <alignment horizontal="right" vertical="center" wrapText="1"/>
    </xf>
  </cellXfs>
  <cellStyles count="60">
    <cellStyle name="20% - Акцент1 2" xfId="14" xr:uid="{00000000-0005-0000-0000-000000000000}"/>
    <cellStyle name="20% - Акцент2 2" xfId="15" xr:uid="{00000000-0005-0000-0000-000001000000}"/>
    <cellStyle name="20% - Акцент3 2" xfId="16" xr:uid="{00000000-0005-0000-0000-000002000000}"/>
    <cellStyle name="20% - Акцент4 2" xfId="17" xr:uid="{00000000-0005-0000-0000-000003000000}"/>
    <cellStyle name="20% - Акцент5 2" xfId="18" xr:uid="{00000000-0005-0000-0000-000004000000}"/>
    <cellStyle name="20% - Акцент6 2" xfId="19" xr:uid="{00000000-0005-0000-0000-000005000000}"/>
    <cellStyle name="40% - Акцент1 2" xfId="20" xr:uid="{00000000-0005-0000-0000-000006000000}"/>
    <cellStyle name="40% - Акцент2 2" xfId="21" xr:uid="{00000000-0005-0000-0000-000007000000}"/>
    <cellStyle name="40% - Акцент3 2" xfId="22" xr:uid="{00000000-0005-0000-0000-000008000000}"/>
    <cellStyle name="40% - Акцент4 2" xfId="23" xr:uid="{00000000-0005-0000-0000-000009000000}"/>
    <cellStyle name="40% - Акцент5 2" xfId="24" xr:uid="{00000000-0005-0000-0000-00000A000000}"/>
    <cellStyle name="40% - Акцент6 2" xfId="25" xr:uid="{00000000-0005-0000-0000-00000B000000}"/>
    <cellStyle name="60% - Акцент1 2" xfId="26" xr:uid="{00000000-0005-0000-0000-00000C000000}"/>
    <cellStyle name="60% - Акцент2 2" xfId="27" xr:uid="{00000000-0005-0000-0000-00000D000000}"/>
    <cellStyle name="60% - Акцент3 2" xfId="28" xr:uid="{00000000-0005-0000-0000-00000E000000}"/>
    <cellStyle name="60% - Акцент4 2" xfId="29" xr:uid="{00000000-0005-0000-0000-00000F000000}"/>
    <cellStyle name="60% - Акцент5 2" xfId="30" xr:uid="{00000000-0005-0000-0000-000010000000}"/>
    <cellStyle name="60% - Акцент6 2" xfId="31" xr:uid="{00000000-0005-0000-0000-000011000000}"/>
    <cellStyle name="Акцент1 2" xfId="32" xr:uid="{00000000-0005-0000-0000-000012000000}"/>
    <cellStyle name="Акцент2 2" xfId="33" xr:uid="{00000000-0005-0000-0000-000013000000}"/>
    <cellStyle name="Акцент3 2" xfId="34" xr:uid="{00000000-0005-0000-0000-000014000000}"/>
    <cellStyle name="Акцент4 2" xfId="35" xr:uid="{00000000-0005-0000-0000-000015000000}"/>
    <cellStyle name="Акцент5 2" xfId="36" xr:uid="{00000000-0005-0000-0000-000016000000}"/>
    <cellStyle name="Акцент6 2" xfId="37" xr:uid="{00000000-0005-0000-0000-000017000000}"/>
    <cellStyle name="Ввод  2" xfId="38" xr:uid="{00000000-0005-0000-0000-000018000000}"/>
    <cellStyle name="Вывод 2" xfId="39" xr:uid="{00000000-0005-0000-0000-000019000000}"/>
    <cellStyle name="Вычисление 2" xfId="40" xr:uid="{00000000-0005-0000-0000-00001A000000}"/>
    <cellStyle name="Заголовок 1 2" xfId="41" xr:uid="{00000000-0005-0000-0000-00001B000000}"/>
    <cellStyle name="Заголовок 2 2" xfId="42" xr:uid="{00000000-0005-0000-0000-00001C000000}"/>
    <cellStyle name="Заголовок 3 2" xfId="43" xr:uid="{00000000-0005-0000-0000-00001D000000}"/>
    <cellStyle name="Заголовок 4 2" xfId="44" xr:uid="{00000000-0005-0000-0000-00001E000000}"/>
    <cellStyle name="Итог 2" xfId="45" xr:uid="{00000000-0005-0000-0000-00001F000000}"/>
    <cellStyle name="Контрольная ячейка 2" xfId="46" xr:uid="{00000000-0005-0000-0000-000020000000}"/>
    <cellStyle name="Название 2" xfId="47" xr:uid="{00000000-0005-0000-0000-000021000000}"/>
    <cellStyle name="Нейтральный 2" xfId="48" xr:uid="{00000000-0005-0000-0000-000022000000}"/>
    <cellStyle name="Обычный" xfId="0" builtinId="0"/>
    <cellStyle name="Обычный 2" xfId="2" xr:uid="{00000000-0005-0000-0000-000024000000}"/>
    <cellStyle name="Обычный 2 2" xfId="4" xr:uid="{00000000-0005-0000-0000-000025000000}"/>
    <cellStyle name="Обычный 2 3" xfId="5" xr:uid="{00000000-0005-0000-0000-000026000000}"/>
    <cellStyle name="Обычный 2 4" xfId="9" xr:uid="{00000000-0005-0000-0000-000027000000}"/>
    <cellStyle name="Обычный 2 5" xfId="10" xr:uid="{00000000-0005-0000-0000-000028000000}"/>
    <cellStyle name="Обычный 3" xfId="3" xr:uid="{00000000-0005-0000-0000-000029000000}"/>
    <cellStyle name="Обычный 3 2" xfId="49" xr:uid="{00000000-0005-0000-0000-00002A000000}"/>
    <cellStyle name="Обычный 3 2 4" xfId="11" xr:uid="{00000000-0005-0000-0000-00002B000000}"/>
    <cellStyle name="Обычный 4" xfId="6" xr:uid="{00000000-0005-0000-0000-00002C000000}"/>
    <cellStyle name="Обычный 4 2" xfId="50" xr:uid="{00000000-0005-0000-0000-00002D000000}"/>
    <cellStyle name="Обычный 5" xfId="7" xr:uid="{00000000-0005-0000-0000-00002E000000}"/>
    <cellStyle name="Обычный 6" xfId="8" xr:uid="{00000000-0005-0000-0000-00002F000000}"/>
    <cellStyle name="Обычный 6 2" xfId="51" xr:uid="{00000000-0005-0000-0000-000030000000}"/>
    <cellStyle name="Обычный 6 2 2" xfId="13" xr:uid="{00000000-0005-0000-0000-000031000000}"/>
    <cellStyle name="Обычный 7" xfId="52" xr:uid="{00000000-0005-0000-0000-000032000000}"/>
    <cellStyle name="Плохой 2" xfId="53" xr:uid="{00000000-0005-0000-0000-000033000000}"/>
    <cellStyle name="Пояснение 2" xfId="54" xr:uid="{00000000-0005-0000-0000-000034000000}"/>
    <cellStyle name="Примечание 2" xfId="55" xr:uid="{00000000-0005-0000-0000-000035000000}"/>
    <cellStyle name="Связанная ячейка 2" xfId="56" xr:uid="{00000000-0005-0000-0000-000036000000}"/>
    <cellStyle name="Стиль 1" xfId="1" xr:uid="{00000000-0005-0000-0000-000037000000}"/>
    <cellStyle name="Текст предупреждения 2" xfId="57" xr:uid="{00000000-0005-0000-0000-000038000000}"/>
    <cellStyle name="Финансовый 2" xfId="12" xr:uid="{00000000-0005-0000-0000-000039000000}"/>
    <cellStyle name="Финансовый 3" xfId="58" xr:uid="{00000000-0005-0000-0000-00003A000000}"/>
    <cellStyle name="Хороший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\dfs\Users\dsp\Desktop\&#1088;&#1091;&#1082;&#1086;&#1074;&#1086;&#1076;&#1089;&#1090;&#1074;&#1072;%20&#1088;&#1077;&#1075;&#1083;&#1072;&#1084;&#1077;&#1085;&#1090;&#1099;\1%20&#1056;&#1045;&#1050;&#1054;&#1052;&#1045;&#1053;&#1044;&#1040;&#1062;&#1048;&#1048;%20&#1087;&#1086;%20&#1091;&#1095;&#1077;&#1090;&#1091;%20&#1082;&#1072;&#1073;&#1077;&#1083;&#1103;%2026092016\&#1089;&#1076;&#1072;&#1095;&#1072;%20&#1073;&#1088;&#1072;&#1082;&#1072;\2018\&#1041;&#1072;&#1083;&#1072;&#1085;&#1089;%20&#1082;&#1072;&#1073;&#1077;&#1083;&#1103;%20&#1074;&#1089;&#1077;%20&#1092;&#1086;&#1088;&#1084;&#1099;%20&#1053;&#1043;&#1044;&#1059;-2%20&#1092;&#1077;&#1074;&#1088;&#1072;&#1083;&#1100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ИД"/>
      <sheetName val="ИД"/>
      <sheetName val="Балансы"/>
      <sheetName val="1а"/>
      <sheetName val="2а"/>
      <sheetName val="2б РСП"/>
      <sheetName val="2б Борец"/>
      <sheetName val="2б ЭПУ"/>
      <sheetName val="2в РСП"/>
      <sheetName val="2в борец"/>
      <sheetName val="2в ЭПУ"/>
      <sheetName val="2г ЭПУ"/>
      <sheetName val="2г РСП"/>
      <sheetName val="2г Борец"/>
      <sheetName val="2н"/>
      <sheetName val="2д"/>
      <sheetName val="3а РСП"/>
      <sheetName val="3б (Борец)"/>
      <sheetName val="3б РСП"/>
      <sheetName val="3в РСП"/>
      <sheetName val="3гБорец"/>
      <sheetName val="3д (Борец)"/>
      <sheetName val="3е РСП"/>
      <sheetName val="3ж РСП"/>
      <sheetName val="3жБорец"/>
      <sheetName val="Классификатор"/>
    </sheetNames>
    <sheetDataSet>
      <sheetData sheetId="0"/>
      <sheetData sheetId="1"/>
      <sheetData sheetId="2">
        <row r="1">
          <cell r="U1">
            <v>43125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C3" t="str">
            <v>КПБП 120</v>
          </cell>
          <cell r="I3" t="str">
            <v>3х8</v>
          </cell>
        </row>
        <row r="4">
          <cell r="I4" t="str">
            <v>3х10</v>
          </cell>
        </row>
        <row r="5">
          <cell r="I5" t="str">
            <v>3х13</v>
          </cell>
        </row>
        <row r="6">
          <cell r="I6" t="str">
            <v>3х16</v>
          </cell>
        </row>
        <row r="7">
          <cell r="I7" t="str">
            <v>3х21</v>
          </cell>
        </row>
        <row r="8">
          <cell r="I8" t="str">
            <v>3х21,15</v>
          </cell>
        </row>
        <row r="9">
          <cell r="I9" t="str">
            <v>3х25</v>
          </cell>
        </row>
        <row r="10">
          <cell r="I10" t="str">
            <v>3х11</v>
          </cell>
        </row>
        <row r="11">
          <cell r="I11" t="str">
            <v>3х35</v>
          </cell>
        </row>
        <row r="12"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="80" zoomScaleNormal="80" zoomScaleSheetLayoutView="87" workbookViewId="0">
      <selection activeCell="F11" sqref="F11"/>
    </sheetView>
  </sheetViews>
  <sheetFormatPr defaultColWidth="9.1796875" defaultRowHeight="15.5" x14ac:dyDescent="0.35"/>
  <cols>
    <col min="1" max="1" width="26.1796875" style="2" customWidth="1"/>
    <col min="2" max="2" width="28.81640625" style="2" customWidth="1"/>
    <col min="3" max="3" width="15" style="2" customWidth="1"/>
    <col min="4" max="4" width="12.453125" style="2" customWidth="1"/>
    <col min="5" max="5" width="46" style="2" customWidth="1"/>
    <col min="6" max="6" width="23.81640625" style="2" customWidth="1"/>
    <col min="7" max="8" width="20.453125" style="2" customWidth="1"/>
    <col min="9" max="9" width="26.1796875" style="2" customWidth="1"/>
    <col min="10" max="10" width="19.7265625" style="2" customWidth="1"/>
    <col min="11" max="11" width="40.7265625" style="2" customWidth="1"/>
    <col min="12" max="12" width="12.1796875" style="1" customWidth="1"/>
    <col min="13" max="13" width="14.453125" style="3" customWidth="1"/>
    <col min="14" max="14" width="34.81640625" style="1" customWidth="1"/>
    <col min="15" max="15" width="36.26953125" style="1" customWidth="1"/>
    <col min="16" max="16" width="9.1796875" style="1"/>
    <col min="17" max="17" width="22.26953125" style="1" customWidth="1"/>
    <col min="18" max="16384" width="9.1796875" style="1"/>
  </cols>
  <sheetData>
    <row r="1" spans="1:15" ht="22.5" customHeight="1" x14ac:dyDescent="0.35">
      <c r="I1" s="149" t="s">
        <v>57</v>
      </c>
      <c r="J1" s="35"/>
      <c r="O1" s="4"/>
    </row>
    <row r="2" spans="1:15" ht="37.5" customHeight="1" x14ac:dyDescent="0.35">
      <c r="A2" s="115" t="s">
        <v>79</v>
      </c>
      <c r="B2" s="115"/>
      <c r="C2" s="115"/>
      <c r="D2" s="115"/>
      <c r="E2" s="115"/>
      <c r="F2" s="115"/>
      <c r="G2" s="115"/>
      <c r="H2" s="115"/>
      <c r="I2" s="115"/>
      <c r="J2" s="45"/>
      <c r="K2" s="30"/>
      <c r="L2" s="63"/>
      <c r="M2" s="23"/>
      <c r="N2" s="23"/>
      <c r="O2" s="23"/>
    </row>
    <row r="3" spans="1:15" ht="17.25" customHeight="1" x14ac:dyDescent="0.35">
      <c r="A3" s="23"/>
      <c r="B3" s="23"/>
      <c r="C3" s="23"/>
      <c r="D3" s="23"/>
      <c r="E3" s="23"/>
      <c r="F3" s="23"/>
      <c r="G3" s="23"/>
      <c r="H3" s="23"/>
      <c r="I3" s="44" t="s">
        <v>58</v>
      </c>
      <c r="J3" s="23"/>
      <c r="K3" s="23"/>
      <c r="L3" s="23"/>
      <c r="M3" s="23"/>
      <c r="N3" s="23"/>
      <c r="O3" s="23"/>
    </row>
    <row r="4" spans="1:15" ht="21.75" customHeight="1" thickBot="1" x14ac:dyDescent="0.4">
      <c r="A4" s="116" t="s">
        <v>72</v>
      </c>
      <c r="B4" s="116"/>
      <c r="C4" s="116"/>
      <c r="D4" s="116"/>
      <c r="E4" s="116"/>
      <c r="F4" s="116"/>
      <c r="G4" s="116"/>
      <c r="H4" s="116"/>
      <c r="I4" s="116"/>
      <c r="J4" s="39"/>
      <c r="K4" s="39"/>
      <c r="L4" s="39"/>
      <c r="M4" s="39"/>
      <c r="N4" s="39"/>
      <c r="O4" s="39"/>
    </row>
    <row r="5" spans="1:15" ht="70.5" customHeight="1" thickBot="1" x14ac:dyDescent="0.4">
      <c r="A5" s="87" t="s">
        <v>45</v>
      </c>
      <c r="B5" s="88" t="s">
        <v>2</v>
      </c>
      <c r="C5" s="89" t="s">
        <v>4</v>
      </c>
      <c r="D5" s="89" t="s">
        <v>3</v>
      </c>
      <c r="E5" s="93" t="s">
        <v>40</v>
      </c>
      <c r="F5" s="95" t="s">
        <v>52</v>
      </c>
      <c r="G5" s="91" t="s">
        <v>51</v>
      </c>
      <c r="H5" s="90" t="s">
        <v>53</v>
      </c>
      <c r="I5" s="92" t="s">
        <v>46</v>
      </c>
      <c r="J5" s="34"/>
      <c r="K5" s="20"/>
      <c r="L5" s="33"/>
      <c r="M5" s="20"/>
      <c r="N5" s="33"/>
      <c r="O5" s="33"/>
    </row>
    <row r="6" spans="1:15" ht="16" thickBot="1" x14ac:dyDescent="0.4">
      <c r="A6" s="64">
        <v>1</v>
      </c>
      <c r="B6" s="65">
        <v>2</v>
      </c>
      <c r="C6" s="66">
        <v>3</v>
      </c>
      <c r="D6" s="66">
        <v>4</v>
      </c>
      <c r="E6" s="94">
        <v>5</v>
      </c>
      <c r="F6" s="96">
        <v>6</v>
      </c>
      <c r="G6" s="67">
        <v>7</v>
      </c>
      <c r="H6" s="40">
        <v>8</v>
      </c>
      <c r="I6" s="68">
        <v>9</v>
      </c>
      <c r="J6" s="33"/>
      <c r="K6" s="20"/>
      <c r="L6" s="33"/>
      <c r="M6" s="20"/>
      <c r="N6" s="33"/>
      <c r="O6" s="33"/>
    </row>
    <row r="7" spans="1:15" ht="19.5" customHeight="1" x14ac:dyDescent="0.35">
      <c r="A7" s="120" t="s">
        <v>70</v>
      </c>
      <c r="B7" s="101" t="s">
        <v>34</v>
      </c>
      <c r="C7" s="102" t="s">
        <v>5</v>
      </c>
      <c r="D7" s="103" t="s">
        <v>0</v>
      </c>
      <c r="E7" s="104">
        <v>232785</v>
      </c>
      <c r="F7" s="109">
        <v>2994</v>
      </c>
      <c r="G7" s="69" t="s">
        <v>39</v>
      </c>
      <c r="H7" s="41" t="e">
        <f>F7*G7</f>
        <v>#VALUE!</v>
      </c>
      <c r="I7" s="120" t="s">
        <v>80</v>
      </c>
      <c r="J7" s="34"/>
      <c r="K7" s="20"/>
      <c r="L7" s="33"/>
      <c r="M7" s="20"/>
      <c r="N7" s="33"/>
      <c r="O7" s="33"/>
    </row>
    <row r="8" spans="1:15" ht="19.5" customHeight="1" x14ac:dyDescent="0.35">
      <c r="A8" s="121"/>
      <c r="B8" s="101" t="s">
        <v>34</v>
      </c>
      <c r="C8" s="105" t="s">
        <v>5</v>
      </c>
      <c r="D8" s="102" t="s">
        <v>0</v>
      </c>
      <c r="E8" s="104">
        <v>225060</v>
      </c>
      <c r="F8" s="110">
        <v>2276</v>
      </c>
      <c r="G8" s="69" t="s">
        <v>39</v>
      </c>
      <c r="H8" s="41" t="e">
        <f t="shared" ref="H8:H11" si="0">F8*G8</f>
        <v>#VALUE!</v>
      </c>
      <c r="I8" s="122"/>
      <c r="J8" s="34"/>
      <c r="K8" s="20"/>
      <c r="L8" s="33"/>
      <c r="M8" s="20"/>
      <c r="N8" s="33"/>
      <c r="O8" s="33"/>
    </row>
    <row r="9" spans="1:15" ht="19.5" customHeight="1" x14ac:dyDescent="0.35">
      <c r="A9" s="121"/>
      <c r="B9" s="101" t="s">
        <v>71</v>
      </c>
      <c r="C9" s="105" t="s">
        <v>5</v>
      </c>
      <c r="D9" s="102" t="s">
        <v>1</v>
      </c>
      <c r="E9" s="104">
        <v>252251</v>
      </c>
      <c r="F9" s="110">
        <v>70</v>
      </c>
      <c r="G9" s="69" t="s">
        <v>39</v>
      </c>
      <c r="H9" s="41" t="e">
        <f t="shared" si="0"/>
        <v>#VALUE!</v>
      </c>
      <c r="I9" s="122"/>
      <c r="J9" s="34"/>
      <c r="K9" s="20"/>
      <c r="L9" s="33"/>
      <c r="M9" s="20"/>
      <c r="N9" s="33"/>
      <c r="O9" s="33"/>
    </row>
    <row r="10" spans="1:15" ht="19.5" customHeight="1" x14ac:dyDescent="0.35">
      <c r="A10" s="121"/>
      <c r="B10" s="101" t="s">
        <v>71</v>
      </c>
      <c r="C10" s="105" t="s">
        <v>5</v>
      </c>
      <c r="D10" s="102" t="s">
        <v>54</v>
      </c>
      <c r="E10" s="104">
        <v>252251</v>
      </c>
      <c r="F10" s="110">
        <v>455</v>
      </c>
      <c r="G10" s="69" t="s">
        <v>39</v>
      </c>
      <c r="H10" s="41" t="e">
        <f t="shared" si="0"/>
        <v>#VALUE!</v>
      </c>
      <c r="I10" s="122"/>
      <c r="J10" s="34"/>
      <c r="K10" s="20"/>
      <c r="L10" s="33"/>
      <c r="M10" s="20"/>
      <c r="N10" s="33"/>
      <c r="O10" s="33"/>
    </row>
    <row r="11" spans="1:15" ht="19.5" customHeight="1" x14ac:dyDescent="0.35">
      <c r="A11" s="121"/>
      <c r="B11" s="101" t="s">
        <v>71</v>
      </c>
      <c r="C11" s="105" t="s">
        <v>5</v>
      </c>
      <c r="D11" s="102" t="s">
        <v>0</v>
      </c>
      <c r="E11" s="106">
        <v>252251</v>
      </c>
      <c r="F11" s="111">
        <v>534</v>
      </c>
      <c r="G11" s="69" t="s">
        <v>39</v>
      </c>
      <c r="H11" s="41" t="e">
        <f t="shared" si="0"/>
        <v>#VALUE!</v>
      </c>
      <c r="I11" s="122"/>
      <c r="J11" s="34"/>
      <c r="K11" s="20"/>
      <c r="L11" s="33"/>
      <c r="M11" s="20"/>
      <c r="N11" s="33"/>
      <c r="O11" s="33"/>
    </row>
    <row r="12" spans="1:15" ht="19.5" customHeight="1" thickBot="1" x14ac:dyDescent="0.4">
      <c r="A12" s="121"/>
      <c r="B12" s="101" t="s">
        <v>71</v>
      </c>
      <c r="C12" s="105" t="s">
        <v>5</v>
      </c>
      <c r="D12" s="102" t="s">
        <v>77</v>
      </c>
      <c r="E12" s="106">
        <v>252251</v>
      </c>
      <c r="F12" s="112">
        <v>60</v>
      </c>
      <c r="G12" s="69" t="s">
        <v>39</v>
      </c>
      <c r="H12" s="41" t="e">
        <f>F12*G12</f>
        <v>#VALUE!</v>
      </c>
      <c r="I12" s="123"/>
      <c r="J12" s="72"/>
      <c r="K12" s="21"/>
      <c r="L12" s="21"/>
      <c r="M12" s="29"/>
      <c r="N12" s="70"/>
      <c r="O12" s="71"/>
    </row>
    <row r="13" spans="1:15" ht="18.5" thickBot="1" x14ac:dyDescent="0.4">
      <c r="A13" s="117" t="s">
        <v>38</v>
      </c>
      <c r="B13" s="118"/>
      <c r="C13" s="118"/>
      <c r="D13" s="118"/>
      <c r="E13" s="119"/>
      <c r="F13" s="107">
        <f>SUM(F7:F12)</f>
        <v>6389</v>
      </c>
      <c r="G13" s="42" t="s">
        <v>10</v>
      </c>
      <c r="H13" s="108" t="e">
        <f>SUM(H7:H12)</f>
        <v>#VALUE!</v>
      </c>
      <c r="I13" s="43" t="s">
        <v>10</v>
      </c>
      <c r="J13" s="32"/>
      <c r="K13" s="62"/>
      <c r="L13" s="24"/>
      <c r="M13" s="27"/>
      <c r="N13" s="28"/>
      <c r="O13" s="31"/>
    </row>
    <row r="14" spans="1:15" ht="20" x14ac:dyDescent="0.35">
      <c r="A14" s="24"/>
      <c r="B14" s="24"/>
      <c r="C14" s="24"/>
      <c r="D14" s="24"/>
      <c r="E14" s="36"/>
      <c r="F14" s="25"/>
      <c r="G14" s="24"/>
      <c r="H14" s="26"/>
      <c r="I14" s="24"/>
      <c r="J14" s="24"/>
      <c r="K14" s="24"/>
      <c r="L14" s="24"/>
      <c r="M14" s="27"/>
      <c r="N14" s="28"/>
      <c r="O14" s="31"/>
    </row>
    <row r="15" spans="1:15" ht="25.5" customHeight="1" x14ac:dyDescent="0.35">
      <c r="A15" s="22"/>
      <c r="B15" s="38"/>
      <c r="C15" s="38"/>
      <c r="D15" s="38"/>
      <c r="E15" s="38"/>
      <c r="F15" s="38"/>
      <c r="G15" s="38"/>
      <c r="H15" s="38"/>
      <c r="I15" s="37"/>
      <c r="J15" s="37"/>
      <c r="K15" s="37"/>
      <c r="L15" s="37"/>
      <c r="M15" s="37"/>
      <c r="N15" s="37"/>
      <c r="O15" s="37"/>
    </row>
    <row r="16" spans="1:15" ht="30" x14ac:dyDescent="0.3">
      <c r="B16" s="76" t="s">
        <v>50</v>
      </c>
      <c r="C16" s="114"/>
      <c r="D16" s="114"/>
      <c r="E16" s="58" t="s">
        <v>49</v>
      </c>
      <c r="F16" s="58"/>
      <c r="G16" s="58"/>
      <c r="H16" s="58"/>
      <c r="I16" s="58"/>
    </row>
    <row r="17" spans="2:8" x14ac:dyDescent="0.35">
      <c r="B17" s="3"/>
      <c r="C17" s="113" t="s">
        <v>11</v>
      </c>
      <c r="D17" s="113"/>
      <c r="E17" s="47"/>
      <c r="F17" s="3"/>
      <c r="G17" s="3"/>
      <c r="H17" s="3"/>
    </row>
  </sheetData>
  <mergeCells count="7">
    <mergeCell ref="C17:D17"/>
    <mergeCell ref="C16:D16"/>
    <mergeCell ref="A2:I2"/>
    <mergeCell ref="A4:I4"/>
    <mergeCell ref="A13:E13"/>
    <mergeCell ref="A7:A12"/>
    <mergeCell ref="I7:I1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3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1"/>
  <sheetViews>
    <sheetView topLeftCell="E1" workbookViewId="0">
      <selection activeCell="A3" sqref="A3:K3"/>
    </sheetView>
  </sheetViews>
  <sheetFormatPr defaultColWidth="9.1796875" defaultRowHeight="15.5" x14ac:dyDescent="0.35"/>
  <cols>
    <col min="1" max="1" width="21.26953125" style="2" customWidth="1"/>
    <col min="2" max="2" width="27.54296875" style="2" customWidth="1"/>
    <col min="3" max="3" width="39.54296875" style="2" customWidth="1"/>
    <col min="4" max="4" width="20.453125" style="2" customWidth="1"/>
    <col min="5" max="5" width="18.81640625" style="2" customWidth="1"/>
    <col min="6" max="6" width="21.7265625" style="2" customWidth="1"/>
    <col min="7" max="7" width="20.7265625" style="2" customWidth="1"/>
    <col min="8" max="8" width="23.7265625" style="2" customWidth="1"/>
    <col min="9" max="9" width="23.26953125" style="1" customWidth="1"/>
    <col min="10" max="10" width="17" style="3" customWidth="1"/>
    <col min="11" max="11" width="22" style="1" customWidth="1"/>
    <col min="12" max="12" width="36.26953125" style="1" customWidth="1"/>
    <col min="13" max="13" width="9.1796875" style="1"/>
    <col min="14" max="14" width="22.26953125" style="1" customWidth="1"/>
    <col min="15" max="16384" width="9.1796875" style="1"/>
  </cols>
  <sheetData>
    <row r="2" spans="1:13" ht="22.5" customHeight="1" x14ac:dyDescent="0.35">
      <c r="F2" s="1"/>
      <c r="G2" s="35"/>
      <c r="K2" s="149" t="s">
        <v>57</v>
      </c>
      <c r="L2" s="4"/>
    </row>
    <row r="3" spans="1:13" ht="37.5" customHeight="1" x14ac:dyDescent="0.35">
      <c r="A3" s="115" t="s">
        <v>79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23"/>
    </row>
    <row r="4" spans="1:13" ht="18" x14ac:dyDescent="0.35">
      <c r="A4" s="24"/>
      <c r="B4" s="24"/>
      <c r="C4" s="24"/>
      <c r="D4" s="24"/>
      <c r="E4" s="26"/>
      <c r="F4" s="44"/>
      <c r="G4" s="1"/>
      <c r="H4" s="24"/>
      <c r="I4" s="24"/>
      <c r="J4" s="27"/>
      <c r="K4" s="44" t="s">
        <v>59</v>
      </c>
      <c r="L4" s="73"/>
    </row>
    <row r="5" spans="1:13" ht="33" customHeight="1" x14ac:dyDescent="0.35">
      <c r="A5" s="124" t="s">
        <v>78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73"/>
    </row>
    <row r="6" spans="1:13" ht="100.5" customHeight="1" x14ac:dyDescent="0.35">
      <c r="A6" s="77" t="s">
        <v>44</v>
      </c>
      <c r="B6" s="77" t="s">
        <v>42</v>
      </c>
      <c r="C6" s="77" t="s">
        <v>43</v>
      </c>
      <c r="D6" s="77" t="s">
        <v>62</v>
      </c>
      <c r="E6" s="77" t="s">
        <v>63</v>
      </c>
      <c r="F6" s="97" t="s">
        <v>66</v>
      </c>
      <c r="G6" s="77" t="s">
        <v>64</v>
      </c>
      <c r="H6" s="77" t="s">
        <v>65</v>
      </c>
      <c r="I6" s="99" t="s">
        <v>67</v>
      </c>
      <c r="J6" s="81" t="s">
        <v>68</v>
      </c>
      <c r="K6" s="82" t="s">
        <v>69</v>
      </c>
      <c r="L6" s="73"/>
    </row>
    <row r="7" spans="1:13" ht="18" x14ac:dyDescent="0.35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97">
        <v>6</v>
      </c>
      <c r="G7" s="77">
        <v>7</v>
      </c>
      <c r="H7" s="77">
        <v>8</v>
      </c>
      <c r="I7" s="99">
        <v>9</v>
      </c>
      <c r="J7" s="81">
        <v>10</v>
      </c>
      <c r="K7" s="82">
        <v>11</v>
      </c>
      <c r="L7" s="73"/>
    </row>
    <row r="8" spans="1:13" ht="140.25" customHeight="1" x14ac:dyDescent="0.35">
      <c r="A8" s="78" t="s">
        <v>41</v>
      </c>
      <c r="B8" s="78" t="s">
        <v>39</v>
      </c>
      <c r="C8" s="79" t="s">
        <v>56</v>
      </c>
      <c r="D8" s="80" t="s">
        <v>39</v>
      </c>
      <c r="E8" s="80" t="s">
        <v>39</v>
      </c>
      <c r="F8" s="98" t="e">
        <f>D8*E8</f>
        <v>#VALUE!</v>
      </c>
      <c r="G8" s="80" t="s">
        <v>39</v>
      </c>
      <c r="H8" s="80" t="s">
        <v>39</v>
      </c>
      <c r="I8" s="100" t="e">
        <f>G8*H8</f>
        <v>#VALUE!</v>
      </c>
      <c r="J8" s="83">
        <f>'3.1.1Б'!F13</f>
        <v>6389</v>
      </c>
      <c r="K8" s="84" t="e">
        <f>F8+I8</f>
        <v>#VALUE!</v>
      </c>
      <c r="L8" s="73"/>
    </row>
    <row r="9" spans="1:13" ht="36" customHeight="1" x14ac:dyDescent="0.35">
      <c r="A9" s="22"/>
      <c r="B9" s="38"/>
      <c r="C9" s="38"/>
      <c r="D9" s="38"/>
      <c r="E9" s="38"/>
      <c r="F9" s="37"/>
      <c r="G9" s="37"/>
      <c r="H9" s="37"/>
      <c r="I9" s="37"/>
      <c r="J9" s="37"/>
      <c r="K9" s="37"/>
      <c r="L9" s="37"/>
    </row>
    <row r="10" spans="1:13" ht="30" x14ac:dyDescent="0.3">
      <c r="B10" s="75" t="s">
        <v>50</v>
      </c>
      <c r="C10" s="85"/>
      <c r="D10" s="58" t="s">
        <v>49</v>
      </c>
      <c r="E10" s="1"/>
      <c r="F10" s="58"/>
      <c r="G10" s="58"/>
      <c r="H10" s="58"/>
      <c r="I10" s="58"/>
      <c r="J10" s="2"/>
      <c r="K10" s="2"/>
      <c r="M10" s="3"/>
    </row>
    <row r="11" spans="1:13" x14ac:dyDescent="0.35">
      <c r="B11" s="3"/>
      <c r="C11" s="74" t="s">
        <v>11</v>
      </c>
      <c r="D11" s="86"/>
      <c r="E11" s="47"/>
      <c r="F11" s="3"/>
      <c r="G11" s="3"/>
      <c r="H11" s="3"/>
      <c r="I11" s="2"/>
      <c r="J11" s="2"/>
      <c r="K11" s="2"/>
      <c r="M11" s="3"/>
    </row>
  </sheetData>
  <mergeCells count="2">
    <mergeCell ref="A5:K5"/>
    <mergeCell ref="A3:K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3"/>
  <sheetViews>
    <sheetView topLeftCell="C1" zoomScale="85" zoomScaleNormal="85" zoomScaleSheetLayoutView="100" workbookViewId="0">
      <selection activeCell="P9" sqref="P9"/>
    </sheetView>
  </sheetViews>
  <sheetFormatPr defaultColWidth="9.1796875" defaultRowHeight="13" x14ac:dyDescent="0.35"/>
  <cols>
    <col min="1" max="1" width="6.1796875" style="8" customWidth="1"/>
    <col min="2" max="2" width="23.453125" style="8" customWidth="1"/>
    <col min="3" max="3" width="17.81640625" style="8" customWidth="1"/>
    <col min="4" max="4" width="17.1796875" style="8" customWidth="1"/>
    <col min="5" max="5" width="9.1796875" style="8"/>
    <col min="6" max="6" width="20.1796875" style="8" customWidth="1"/>
    <col min="7" max="7" width="23.453125" style="8" customWidth="1"/>
    <col min="8" max="8" width="15.54296875" style="8" customWidth="1"/>
    <col min="9" max="9" width="11" style="8" customWidth="1"/>
    <col min="10" max="10" width="11.26953125" style="8" customWidth="1"/>
    <col min="11" max="11" width="21.26953125" style="8" customWidth="1"/>
    <col min="12" max="12" width="12.1796875" style="8" customWidth="1"/>
    <col min="13" max="13" width="10.453125" style="8" customWidth="1"/>
    <col min="14" max="14" width="12" style="8" customWidth="1"/>
    <col min="15" max="15" width="9.1796875" style="8"/>
    <col min="16" max="16" width="10.1796875" style="8" customWidth="1"/>
    <col min="17" max="17" width="9.1796875" style="8"/>
    <col min="18" max="18" width="17.26953125" style="8" customWidth="1"/>
    <col min="19" max="19" width="22.54296875" style="8" customWidth="1"/>
    <col min="20" max="16384" width="9.1796875" style="8"/>
  </cols>
  <sheetData>
    <row r="1" spans="1:19" ht="12" customHeight="1" x14ac:dyDescent="0.35">
      <c r="S1" s="148" t="s">
        <v>60</v>
      </c>
    </row>
    <row r="2" spans="1:19" ht="12" customHeight="1" x14ac:dyDescent="0.35">
      <c r="S2" s="10" t="s">
        <v>61</v>
      </c>
    </row>
    <row r="3" spans="1:19" ht="27" customHeight="1" thickBot="1" x14ac:dyDescent="0.4">
      <c r="A3" s="134" t="s">
        <v>73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s="9" customFormat="1" ht="15" customHeight="1" thickBot="1" x14ac:dyDescent="0.4">
      <c r="A4" s="139" t="s">
        <v>32</v>
      </c>
      <c r="B4" s="135" t="s">
        <v>12</v>
      </c>
      <c r="C4" s="135" t="s">
        <v>13</v>
      </c>
      <c r="D4" s="137" t="s">
        <v>6</v>
      </c>
      <c r="E4" s="145" t="s">
        <v>28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7"/>
      <c r="R4" s="141" t="s">
        <v>36</v>
      </c>
      <c r="S4" s="142"/>
    </row>
    <row r="5" spans="1:19" s="9" customFormat="1" ht="52.5" thickBot="1" x14ac:dyDescent="0.4">
      <c r="A5" s="140"/>
      <c r="B5" s="136"/>
      <c r="C5" s="136"/>
      <c r="D5" s="138"/>
      <c r="E5" s="17" t="s">
        <v>17</v>
      </c>
      <c r="F5" s="18" t="s">
        <v>29</v>
      </c>
      <c r="G5" s="18" t="s">
        <v>18</v>
      </c>
      <c r="H5" s="18" t="s">
        <v>19</v>
      </c>
      <c r="I5" s="18" t="s">
        <v>20</v>
      </c>
      <c r="J5" s="18" t="s">
        <v>23</v>
      </c>
      <c r="K5" s="18" t="s">
        <v>21</v>
      </c>
      <c r="L5" s="18" t="s">
        <v>8</v>
      </c>
      <c r="M5" s="18" t="s">
        <v>22</v>
      </c>
      <c r="N5" s="18" t="s">
        <v>9</v>
      </c>
      <c r="O5" s="18" t="s">
        <v>7</v>
      </c>
      <c r="P5" s="18" t="s">
        <v>24</v>
      </c>
      <c r="Q5" s="19" t="s">
        <v>25</v>
      </c>
      <c r="R5" s="143"/>
      <c r="S5" s="144"/>
    </row>
    <row r="6" spans="1:19" ht="91.5" thickBot="1" x14ac:dyDescent="0.4">
      <c r="A6" s="126" t="s">
        <v>47</v>
      </c>
      <c r="B6" s="53" t="s">
        <v>74</v>
      </c>
      <c r="C6" s="53" t="s">
        <v>14</v>
      </c>
      <c r="D6" s="54" t="s">
        <v>33</v>
      </c>
      <c r="E6" s="55" t="s">
        <v>5</v>
      </c>
      <c r="F6" s="56" t="s">
        <v>75</v>
      </c>
      <c r="G6" s="56" t="s">
        <v>76</v>
      </c>
      <c r="H6" s="56" t="s">
        <v>30</v>
      </c>
      <c r="I6" s="56" t="s">
        <v>10</v>
      </c>
      <c r="J6" s="56" t="s">
        <v>31</v>
      </c>
      <c r="K6" s="61" t="s">
        <v>55</v>
      </c>
      <c r="L6" s="56" t="s">
        <v>27</v>
      </c>
      <c r="M6" s="56" t="s">
        <v>26</v>
      </c>
      <c r="N6" s="56" t="s">
        <v>0</v>
      </c>
      <c r="O6" s="56">
        <v>4</v>
      </c>
      <c r="P6" s="56">
        <v>130</v>
      </c>
      <c r="Q6" s="57">
        <v>70</v>
      </c>
      <c r="R6" s="128"/>
      <c r="S6" s="129"/>
    </row>
    <row r="7" spans="1:19" ht="28.5" customHeight="1" x14ac:dyDescent="0.35">
      <c r="A7" s="126"/>
      <c r="B7" s="48" t="s">
        <v>35</v>
      </c>
      <c r="C7" s="48" t="s">
        <v>15</v>
      </c>
      <c r="D7" s="49" t="s">
        <v>16</v>
      </c>
      <c r="E7" s="50" t="s">
        <v>16</v>
      </c>
      <c r="F7" s="51" t="s">
        <v>16</v>
      </c>
      <c r="G7" s="51" t="s">
        <v>16</v>
      </c>
      <c r="H7" s="51" t="s">
        <v>16</v>
      </c>
      <c r="I7" s="51" t="s">
        <v>16</v>
      </c>
      <c r="J7" s="51" t="s">
        <v>16</v>
      </c>
      <c r="K7" s="51" t="s">
        <v>16</v>
      </c>
      <c r="L7" s="51" t="s">
        <v>16</v>
      </c>
      <c r="M7" s="51" t="s">
        <v>16</v>
      </c>
      <c r="N7" s="51" t="s">
        <v>16</v>
      </c>
      <c r="O7" s="51" t="s">
        <v>16</v>
      </c>
      <c r="P7" s="51" t="s">
        <v>16</v>
      </c>
      <c r="Q7" s="52" t="s">
        <v>16</v>
      </c>
      <c r="R7" s="130"/>
      <c r="S7" s="131"/>
    </row>
    <row r="8" spans="1:19" ht="28.5" customHeight="1" thickBot="1" x14ac:dyDescent="0.4">
      <c r="A8" s="127"/>
      <c r="B8" s="16" t="s">
        <v>37</v>
      </c>
      <c r="C8" s="16" t="s">
        <v>10</v>
      </c>
      <c r="D8" s="15" t="s">
        <v>10</v>
      </c>
      <c r="E8" s="13" t="s">
        <v>16</v>
      </c>
      <c r="F8" s="12" t="s">
        <v>16</v>
      </c>
      <c r="G8" s="12" t="s">
        <v>16</v>
      </c>
      <c r="H8" s="12" t="s">
        <v>16</v>
      </c>
      <c r="I8" s="12" t="s">
        <v>16</v>
      </c>
      <c r="J8" s="12" t="s">
        <v>16</v>
      </c>
      <c r="K8" s="12" t="s">
        <v>16</v>
      </c>
      <c r="L8" s="12" t="s">
        <v>16</v>
      </c>
      <c r="M8" s="12" t="s">
        <v>16</v>
      </c>
      <c r="N8" s="12" t="s">
        <v>16</v>
      </c>
      <c r="O8" s="12" t="s">
        <v>16</v>
      </c>
      <c r="P8" s="12" t="s">
        <v>16</v>
      </c>
      <c r="Q8" s="14" t="s">
        <v>16</v>
      </c>
      <c r="R8" s="132"/>
      <c r="S8" s="133"/>
    </row>
    <row r="12" spans="1:19" ht="30" x14ac:dyDescent="0.3">
      <c r="B12" s="59" t="s">
        <v>48</v>
      </c>
      <c r="C12" s="60"/>
      <c r="D12" s="125" t="s">
        <v>49</v>
      </c>
      <c r="E12" s="125"/>
      <c r="F12" s="125"/>
      <c r="G12" s="11"/>
    </row>
    <row r="13" spans="1:19" ht="15.5" x14ac:dyDescent="0.35">
      <c r="B13" s="3"/>
      <c r="C13" s="46" t="s">
        <v>11</v>
      </c>
      <c r="D13" s="3"/>
      <c r="E13" s="7"/>
      <c r="F13" s="5"/>
      <c r="G13" s="6"/>
    </row>
  </sheetData>
  <mergeCells count="10">
    <mergeCell ref="D12:F12"/>
    <mergeCell ref="A6:A8"/>
    <mergeCell ref="R6:S8"/>
    <mergeCell ref="A3:S3"/>
    <mergeCell ref="B4:B5"/>
    <mergeCell ref="C4:C5"/>
    <mergeCell ref="D4:D5"/>
    <mergeCell ref="A4:A5"/>
    <mergeCell ref="R4:S5"/>
    <mergeCell ref="E4:Q4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3.1.1Б</vt:lpstr>
      <vt:lpstr>3.1.2Б</vt:lpstr>
      <vt:lpstr>3.2Б</vt:lpstr>
      <vt:lpstr>'3.2Б'!Заголовки_для_печати</vt:lpstr>
      <vt:lpstr>'3.1.1Б'!Область_печати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Акутин Сергей Александрович</dc:creator>
  <cp:lastModifiedBy>Хамидулин Саяр Гаярович</cp:lastModifiedBy>
  <cp:lastPrinted>2021-02-24T13:06:07Z</cp:lastPrinted>
  <dcterms:created xsi:type="dcterms:W3CDTF">2017-02-07T06:04:51Z</dcterms:created>
  <dcterms:modified xsi:type="dcterms:W3CDTF">2026-05-28T10:42:20Z</dcterms:modified>
</cp:coreProperties>
</file>